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0" yWindow="0" windowWidth="23220" windowHeight="9855"/>
  </bookViews>
  <sheets>
    <sheet name="ST N°08 SERRURERIE" sheetId="1" r:id="rId1"/>
  </sheets>
  <definedNames>
    <definedName name="_xlnm.Print_Titles" localSheetId="0">'ST N°08 SERRURERIE'!$1:$1</definedName>
    <definedName name="_xlnm.Print_Area" localSheetId="0">'ST N°08 SERRURERIE'!$A$1:$F$153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9" i="1"/>
  <c r="F12" i="1"/>
  <c r="F15" i="1"/>
  <c r="F18" i="1"/>
  <c r="F22" i="1"/>
  <c r="F25" i="1"/>
  <c r="F28" i="1"/>
  <c r="F31" i="1"/>
  <c r="F34" i="1"/>
  <c r="F38" i="1"/>
  <c r="F43" i="1"/>
  <c r="F48" i="1"/>
  <c r="F51" i="1"/>
  <c r="F55" i="1"/>
  <c r="F59" i="1"/>
  <c r="F62" i="1"/>
  <c r="F65" i="1"/>
  <c r="F68" i="1"/>
  <c r="F71" i="1"/>
  <c r="F75" i="1"/>
  <c r="F146" i="1" s="1"/>
  <c r="F78" i="1"/>
  <c r="F81" i="1"/>
  <c r="F84" i="1"/>
  <c r="F88" i="1"/>
  <c r="F91" i="1"/>
  <c r="F95" i="1"/>
  <c r="F99" i="1"/>
  <c r="F103" i="1"/>
  <c r="F107" i="1"/>
  <c r="F110" i="1"/>
  <c r="F113" i="1"/>
  <c r="F116" i="1"/>
  <c r="F119" i="1"/>
  <c r="F122" i="1"/>
  <c r="F125" i="1"/>
  <c r="F128" i="1"/>
  <c r="F132" i="1"/>
  <c r="F135" i="1"/>
  <c r="F138" i="1"/>
  <c r="F141" i="1"/>
  <c r="F145" i="1"/>
  <c r="B151" i="1"/>
  <c r="F150" i="1" l="1"/>
  <c r="F151" i="1" l="1"/>
  <c r="F152" i="1" s="1"/>
</calcChain>
</file>

<file path=xl/sharedStrings.xml><?xml version="1.0" encoding="utf-8"?>
<sst xmlns="http://schemas.openxmlformats.org/spreadsheetml/2006/main" count="329" uniqueCount="319">
  <si>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</si>
  <si>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</si>
  <si>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</si>
  <si>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</si>
  <si>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</si>
  <si>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</si>
  <si>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</si>
  <si>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</si>
  <si>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BLOCS PORTES METALLIQUES</t>
  </si>
  <si>
    <t>CH4</t>
  </si>
  <si>
    <t>3.1.1</t>
  </si>
  <si>
    <t>BLOC-PORTE METALLIQUE STANDARD</t>
  </si>
  <si>
    <t>CH5</t>
  </si>
  <si>
    <t xml:space="preserve">3.1.1.1 </t>
  </si>
  <si>
    <t>BP 0.90 X 2,04 HT ML - SERRURE DE SURETE - CA</t>
  </si>
  <si>
    <t>U</t>
  </si>
  <si>
    <t>ART</t>
  </si>
  <si>
    <t>001-M924</t>
  </si>
  <si>
    <t>Localisation :</t>
  </si>
  <si>
    <t>Suivant tableau de portes</t>
  </si>
  <si>
    <t xml:space="preserve">3.1.1.2 </t>
  </si>
  <si>
    <t>BP 1,03 X 2,04 HT ML - SERRURE DE SURETE</t>
  </si>
  <si>
    <t>U</t>
  </si>
  <si>
    <t>ART</t>
  </si>
  <si>
    <t>001-J936</t>
  </si>
  <si>
    <t>Localisation :</t>
  </si>
  <si>
    <t>Suivant tableau de portes</t>
  </si>
  <si>
    <t xml:space="preserve">3.1.1.3 </t>
  </si>
  <si>
    <t>BP 0,70 + 0,70 X 2,04 HT ML - SERRURE DE SURETE - VB</t>
  </si>
  <si>
    <t>U</t>
  </si>
  <si>
    <t>ART</t>
  </si>
  <si>
    <t>001-M921</t>
  </si>
  <si>
    <t>Localisation :</t>
  </si>
  <si>
    <t>Suivant tableau de portes</t>
  </si>
  <si>
    <t xml:space="preserve">3.1.1.4 </t>
  </si>
  <si>
    <t>BP 0.90 + 0,90 X 2,04 HT ML - SERRURE DE SURETE - IS</t>
  </si>
  <si>
    <t>U</t>
  </si>
  <si>
    <t>ART</t>
  </si>
  <si>
    <t>001-M592</t>
  </si>
  <si>
    <t>Localisation :</t>
  </si>
  <si>
    <t>Suivant tableau de portes</t>
  </si>
  <si>
    <t xml:space="preserve">3.1.1.5 </t>
  </si>
  <si>
    <t>BP 0.90 + 0,90 X 2,04 HT ML - SERRURE DE SURETE - IS</t>
  </si>
  <si>
    <t>U</t>
  </si>
  <si>
    <t>ART</t>
  </si>
  <si>
    <t>001-M596</t>
  </si>
  <si>
    <t>Localisation :</t>
  </si>
  <si>
    <t>Suivant tableau de portes</t>
  </si>
  <si>
    <t>3.1.2</t>
  </si>
  <si>
    <t>BLOCS PORTE METALLIQUE PF / CF</t>
  </si>
  <si>
    <t>CH5</t>
  </si>
  <si>
    <t xml:space="preserve">3.1.2.1 </t>
  </si>
  <si>
    <t>BP 0.93 X 2,50 HT ML - CF 1/2H - SERRURE DE SURETE</t>
  </si>
  <si>
    <t>U</t>
  </si>
  <si>
    <t>ART</t>
  </si>
  <si>
    <t>001-K586</t>
  </si>
  <si>
    <t>Localisation :</t>
  </si>
  <si>
    <t>Suivant plans architecte : escalier accès LT, accès toiture depuis LT</t>
  </si>
  <si>
    <t xml:space="preserve">3.1.2.2 </t>
  </si>
  <si>
    <t>BP 90+50 X 250 HT ML - CF 1/2 H - SERRURE DE SURETE</t>
  </si>
  <si>
    <t>U</t>
  </si>
  <si>
    <t>ART</t>
  </si>
  <si>
    <t>001-K567</t>
  </si>
  <si>
    <t>Localisation :</t>
  </si>
  <si>
    <t>Suivant tableau de portes</t>
  </si>
  <si>
    <t xml:space="preserve">3.1.2.3 </t>
  </si>
  <si>
    <t>BP 90+50 X 250 HT ML - CF 1/2 H - SERRURE DE SURETE - VB</t>
  </si>
  <si>
    <t>U</t>
  </si>
  <si>
    <t>ART</t>
  </si>
  <si>
    <t>001-M920</t>
  </si>
  <si>
    <t>Localisation :</t>
  </si>
  <si>
    <t>Suivant tableau des portes</t>
  </si>
  <si>
    <t xml:space="preserve">3.1.2.4 </t>
  </si>
  <si>
    <t>BP 90+50 X 250 HT ML - CF 1/2 H - SERRURE DE SURETE</t>
  </si>
  <si>
    <t>U</t>
  </si>
  <si>
    <t>ART</t>
  </si>
  <si>
    <t>001-M274</t>
  </si>
  <si>
    <t>Localisation :</t>
  </si>
  <si>
    <t>Suivant plans architecte : accès local PAC cuisine</t>
  </si>
  <si>
    <t xml:space="preserve">3.1.2.5 </t>
  </si>
  <si>
    <t>BP 90+50 X 250 CM - CF 1H - SERRURE DE SURETE - + IS + VB</t>
  </si>
  <si>
    <t>U</t>
  </si>
  <si>
    <t>ART</t>
  </si>
  <si>
    <t>001-K129</t>
  </si>
  <si>
    <t>Localisation :</t>
  </si>
  <si>
    <t>Suivant tableau de portes : chaufferie</t>
  </si>
  <si>
    <t>3.1.3</t>
  </si>
  <si>
    <t>BLOC PORTE METALLIQUE TRANSFORMATEUR</t>
  </si>
  <si>
    <t>CH5</t>
  </si>
  <si>
    <t xml:space="preserve">3.1.3.1 </t>
  </si>
  <si>
    <t>BP 100 x 250 HT CM - CF 1H - CA</t>
  </si>
  <si>
    <t>U</t>
  </si>
  <si>
    <t>ART</t>
  </si>
  <si>
    <t>001-F337</t>
  </si>
  <si>
    <t>Localisation :</t>
  </si>
  <si>
    <t>Suivant plans architecte : local transfo</t>
  </si>
  <si>
    <t>3.1.4</t>
  </si>
  <si>
    <t>EQUIPEMENT DES PORTES</t>
  </si>
  <si>
    <t>CH5</t>
  </si>
  <si>
    <t>3.1.4.1</t>
  </si>
  <si>
    <t>FERRAGE</t>
  </si>
  <si>
    <t>CH6</t>
  </si>
  <si>
    <t xml:space="preserve">3.1.4.1.1 </t>
  </si>
  <si>
    <t>PAUMELLES</t>
  </si>
  <si>
    <t>PM</t>
  </si>
  <si>
    <t>ART</t>
  </si>
  <si>
    <t>001-B539</t>
  </si>
  <si>
    <t>Localisation :</t>
  </si>
  <si>
    <t>Suivant tableau des portes</t>
  </si>
  <si>
    <t>3.1.4.2</t>
  </si>
  <si>
    <t>CONDAMNATION</t>
  </si>
  <si>
    <t>CH6</t>
  </si>
  <si>
    <t>3.1.4.2.1</t>
  </si>
  <si>
    <t>SERRURE A LARDER MONOPOINT</t>
  </si>
  <si>
    <t>CH6</t>
  </si>
  <si>
    <t xml:space="preserve">3.1.4.2.1.1 </t>
  </si>
  <si>
    <t>PENE DORMANT ½ TOUR (CONDAMNABLE + BEC DE CANE)</t>
  </si>
  <si>
    <t>PM</t>
  </si>
  <si>
    <t>ART</t>
  </si>
  <si>
    <t>001-E803</t>
  </si>
  <si>
    <t>Localisation :</t>
  </si>
  <si>
    <t>Suivant tableau des portes</t>
  </si>
  <si>
    <t xml:space="preserve">3.1.4.2.2 </t>
  </si>
  <si>
    <t>CREMONE A LEVIER</t>
  </si>
  <si>
    <t>PM</t>
  </si>
  <si>
    <t>ART</t>
  </si>
  <si>
    <t>001-B541</t>
  </si>
  <si>
    <t>Localisation :</t>
  </si>
  <si>
    <t>Suivant tableau des portes</t>
  </si>
  <si>
    <t>3.1.4.3</t>
  </si>
  <si>
    <t>MANOEUVRES</t>
  </si>
  <si>
    <t>CH6</t>
  </si>
  <si>
    <t xml:space="preserve">3.1.4.3.1 </t>
  </si>
  <si>
    <t>GARNITURES INOX</t>
  </si>
  <si>
    <t>PM</t>
  </si>
  <si>
    <t>ART</t>
  </si>
  <si>
    <t>001-B542</t>
  </si>
  <si>
    <t>Localisation :</t>
  </si>
  <si>
    <t>Suivant tableau des portes</t>
  </si>
  <si>
    <t>3.1.4.4</t>
  </si>
  <si>
    <t>ACCESSOIRES</t>
  </si>
  <si>
    <t>CH6</t>
  </si>
  <si>
    <t xml:space="preserve">3.1.4.4.1 </t>
  </si>
  <si>
    <t>FERME PORTE A GLISSIERE</t>
  </si>
  <si>
    <t>PM</t>
  </si>
  <si>
    <t>ART</t>
  </si>
  <si>
    <t>001-B231</t>
  </si>
  <si>
    <t>Localisation :</t>
  </si>
  <si>
    <t>Suivant tableau des portes</t>
  </si>
  <si>
    <t xml:space="preserve">3.1.4.4.2 </t>
  </si>
  <si>
    <t>FERME PORTE A BRAS A COMPAS</t>
  </si>
  <si>
    <t>PM</t>
  </si>
  <si>
    <t>ART</t>
  </si>
  <si>
    <t>001-B599</t>
  </si>
  <si>
    <t>Localisation :</t>
  </si>
  <si>
    <t>Suivant tableau des portes</t>
  </si>
  <si>
    <t xml:space="preserve">3.1.4.4.3 </t>
  </si>
  <si>
    <t>GACHE ELECTRIQUE - BP NON FEU</t>
  </si>
  <si>
    <t>ART</t>
  </si>
  <si>
    <t>001-M961</t>
  </si>
  <si>
    <t>Localisation :</t>
  </si>
  <si>
    <t>Suivant tableau des portes</t>
  </si>
  <si>
    <t xml:space="preserve">3.1.4.4.4 </t>
  </si>
  <si>
    <t>GACHE ELECTRIQUE - BP COUPE FEU</t>
  </si>
  <si>
    <t>ART</t>
  </si>
  <si>
    <t>001-M962</t>
  </si>
  <si>
    <t>Localisation :</t>
  </si>
  <si>
    <t>Suivant tableau des portes</t>
  </si>
  <si>
    <t xml:space="preserve">3.1.4.4.5 </t>
  </si>
  <si>
    <t>BUTEE DE PORTE</t>
  </si>
  <si>
    <t>PM</t>
  </si>
  <si>
    <t>ART</t>
  </si>
  <si>
    <t>001-B232</t>
  </si>
  <si>
    <t>Localisation :</t>
  </si>
  <si>
    <t>Suivant tableau des portes</t>
  </si>
  <si>
    <t>Total BLOCS PORTES METALLIQUES</t>
  </si>
  <si>
    <t>STOT</t>
  </si>
  <si>
    <t>3.2</t>
  </si>
  <si>
    <t>GARDE COPRS ET MAINS COURANTES</t>
  </si>
  <si>
    <t>CH4</t>
  </si>
  <si>
    <t xml:space="preserve">3.2.1 </t>
  </si>
  <si>
    <t>MAINS COURANTES DES ESCALIERS</t>
  </si>
  <si>
    <t>ML</t>
  </si>
  <si>
    <t>ART</t>
  </si>
  <si>
    <t>001-F505</t>
  </si>
  <si>
    <t>Localisation :</t>
  </si>
  <si>
    <t>Suivant plans architecte : main courante escalier droit accès locaux techniques</t>
  </si>
  <si>
    <t xml:space="preserve">3.2.2 </t>
  </si>
  <si>
    <t>GARDE CORPS EN TUBES</t>
  </si>
  <si>
    <t>ML</t>
  </si>
  <si>
    <t>ART</t>
  </si>
  <si>
    <t>001-B546</t>
  </si>
  <si>
    <t>Localisation :</t>
  </si>
  <si>
    <t>Suivant plans architecte : local technique : gardes corps des trémies d’escaliers (locaux techniques)</t>
  </si>
  <si>
    <t xml:space="preserve">3.2.3 </t>
  </si>
  <si>
    <t>GARDE CORPS AUTOSTABLE EN TOITURE</t>
  </si>
  <si>
    <t>ML</t>
  </si>
  <si>
    <t>ART</t>
  </si>
  <si>
    <t>001-L231</t>
  </si>
  <si>
    <t>Localisation :</t>
  </si>
  <si>
    <t>Suivant plans architecte : au droit des châssis vitrés fixes des salles à manger collectives</t>
  </si>
  <si>
    <t>Total GARDE COPRS ET MAINS COURANTES</t>
  </si>
  <si>
    <t>STOT</t>
  </si>
  <si>
    <t>3.3</t>
  </si>
  <si>
    <t>ESCALIER</t>
  </si>
  <si>
    <t>CH4</t>
  </si>
  <si>
    <t xml:space="preserve">3.3.1 </t>
  </si>
  <si>
    <t>ESCALIER METALLIQUE HELICOIDAL</t>
  </si>
  <si>
    <t>ENS</t>
  </si>
  <si>
    <t>ART</t>
  </si>
  <si>
    <t>005-B853</t>
  </si>
  <si>
    <t>Localisation :</t>
  </si>
  <si>
    <t>Suivant plans architecte : escaliers accès locaux technique (2U)</t>
  </si>
  <si>
    <t>Total ESCALIER</t>
  </si>
  <si>
    <t>STOT</t>
  </si>
  <si>
    <t>3.4</t>
  </si>
  <si>
    <t>ECHELLES</t>
  </si>
  <si>
    <t>CH4</t>
  </si>
  <si>
    <t>3.4.1</t>
  </si>
  <si>
    <t>ECHELLE A CRINOLINE</t>
  </si>
  <si>
    <t>CH5</t>
  </si>
  <si>
    <t xml:space="preserve">3.4.1.1 </t>
  </si>
  <si>
    <t>HAUTEUR A MONTER SUIVANT PLANS ARCHITECTE</t>
  </si>
  <si>
    <t>U</t>
  </si>
  <si>
    <t>ART</t>
  </si>
  <si>
    <t>001-I380</t>
  </si>
  <si>
    <t>Localisation :</t>
  </si>
  <si>
    <t xml:space="preserve">Suivant plans de toiture architecte:: accès toiture </t>
  </si>
  <si>
    <t>Total ECHELLES</t>
  </si>
  <si>
    <t>STOT</t>
  </si>
  <si>
    <t>3.5</t>
  </si>
  <si>
    <t>GRILLE DE VENTILATION / GRILLE CAILLEBOTIS</t>
  </si>
  <si>
    <t>CH4</t>
  </si>
  <si>
    <t>3.5.1</t>
  </si>
  <si>
    <t>GRILLES DE VENTILATION VERTICALES PERSIENNEES</t>
  </si>
  <si>
    <t>CH5</t>
  </si>
  <si>
    <t xml:space="preserve">3.5.1.1 </t>
  </si>
  <si>
    <t>DIMENSIONS 45 x 45 Ht CM</t>
  </si>
  <si>
    <t>ART</t>
  </si>
  <si>
    <t>001-M958</t>
  </si>
  <si>
    <t>Localisation :</t>
  </si>
  <si>
    <t>Suivant plans architecte : sous station</t>
  </si>
  <si>
    <t xml:space="preserve">3.5.1.2 </t>
  </si>
  <si>
    <t>DIMENSIONS 65 x 65 Ht CM</t>
  </si>
  <si>
    <t>ART</t>
  </si>
  <si>
    <t>001-M959</t>
  </si>
  <si>
    <t>Localisation :</t>
  </si>
  <si>
    <t>Suivant plans architecte : local technique administration</t>
  </si>
  <si>
    <t xml:space="preserve">3.5.1.3 </t>
  </si>
  <si>
    <t>DIMENSIONS 100 x 100 Ht CM</t>
  </si>
  <si>
    <t>ART</t>
  </si>
  <si>
    <t>001-M944</t>
  </si>
  <si>
    <t>Localisation :</t>
  </si>
  <si>
    <t>Suivant plans architecte : VB et VH local transfo</t>
  </si>
  <si>
    <t xml:space="preserve">3.5.1.4 </t>
  </si>
  <si>
    <t>DIMENSIONS 200 x 120 Ht CM</t>
  </si>
  <si>
    <t>ART</t>
  </si>
  <si>
    <t>001-M957</t>
  </si>
  <si>
    <t>Localisation :</t>
  </si>
  <si>
    <t>Suivant plans architecte : local technique</t>
  </si>
  <si>
    <t xml:space="preserve">3.5.1.5 </t>
  </si>
  <si>
    <t>DIMENSIONS 245 x 170 Ht CM</t>
  </si>
  <si>
    <t>ART</t>
  </si>
  <si>
    <t>001-M960</t>
  </si>
  <si>
    <t>Localisation :</t>
  </si>
  <si>
    <t>Suivant plans architecte : local technique</t>
  </si>
  <si>
    <t xml:space="preserve">3.5.1.6 </t>
  </si>
  <si>
    <t>DIMENSIONS 300 x 120 Ht CM</t>
  </si>
  <si>
    <t>ART</t>
  </si>
  <si>
    <t>001-M955</t>
  </si>
  <si>
    <t>Localisation :</t>
  </si>
  <si>
    <t>Suivant plans architecte : local technique</t>
  </si>
  <si>
    <t xml:space="preserve">3.5.1.7 </t>
  </si>
  <si>
    <t>DIMENSIONS 300 x 160 Ht CM</t>
  </si>
  <si>
    <t>ART</t>
  </si>
  <si>
    <t>001-M956</t>
  </si>
  <si>
    <t>Localisation :</t>
  </si>
  <si>
    <t>Suivant plans architecte : local technique</t>
  </si>
  <si>
    <t xml:space="preserve">3.5.1.8 </t>
  </si>
  <si>
    <t>DIMENSIONS 500 x 105 Ht CM</t>
  </si>
  <si>
    <t>ART</t>
  </si>
  <si>
    <t>001-M954</t>
  </si>
  <si>
    <t>Localisation :</t>
  </si>
  <si>
    <t>Suivant plans architecte : Local PAC</t>
  </si>
  <si>
    <t>Total GRILLE DE VENTILATION / GRILLE CAILLEBOTIS</t>
  </si>
  <si>
    <t>STOT</t>
  </si>
  <si>
    <t>3.6</t>
  </si>
  <si>
    <t>OUVRAGES DIVERS</t>
  </si>
  <si>
    <t>CH4</t>
  </si>
  <si>
    <t xml:space="preserve">3.6.1 </t>
  </si>
  <si>
    <t>FAÇADES GRILLAGES INTERIEURES</t>
  </si>
  <si>
    <t>M²</t>
  </si>
  <si>
    <t>ART</t>
  </si>
  <si>
    <t>001-I204</t>
  </si>
  <si>
    <t>Localisation :</t>
  </si>
  <si>
    <t>Suivant plans architecte : zone cuisine : réserve vins fins</t>
  </si>
  <si>
    <t xml:space="preserve">3.6.2 </t>
  </si>
  <si>
    <t>HABILLAGE ACOUSTIQUE MURAL</t>
  </si>
  <si>
    <t>M²</t>
  </si>
  <si>
    <t>ART</t>
  </si>
  <si>
    <t>001-M277</t>
  </si>
  <si>
    <t>Localisation :</t>
  </si>
  <si>
    <t>Suivant plans architecte et notice acoustique : habillage acoustique du local PAC cuisine (deux faces)</t>
  </si>
  <si>
    <t xml:space="preserve">3.6.3 </t>
  </si>
  <si>
    <t>CARPORT</t>
  </si>
  <si>
    <t>ENS</t>
  </si>
  <si>
    <t>ART</t>
  </si>
  <si>
    <t>001-M597</t>
  </si>
  <si>
    <t>Localisation :</t>
  </si>
  <si>
    <t>Suivant plans architecte : carport cour de service</t>
  </si>
  <si>
    <t>Total OUVRAGES DIVERS</t>
  </si>
  <si>
    <t>STOT</t>
  </si>
  <si>
    <t>Total DESCRIPTION DES OUVRAGES</t>
  </si>
  <si>
    <t>STOT</t>
  </si>
  <si>
    <t>Montant HT du ST N°08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</si>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</sst>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\ ##0;\-#,##0;"/>
    <numFmt numFmtId="166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0"/>
  </cellStyleXfs>
  <cellXfs count="4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7" fillId="0" borderId="12" xfId="18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8" fillId="0" borderId="12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12" xfId="35" applyBorder="1">
      <alignment horizontal="left" vertical="top" wrapText="1"/>
    </xf>
    <xf numFmtId="0" fontId="12" fillId="0" borderId="12" xfId="38" applyBorder="1">
      <alignment horizontal="left" vertical="top" wrapText="1"/>
    </xf>
    <xf numFmtId="0" fontId="2" fillId="0" borderId="12" xfId="22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7" applyFont="1" applyBorder="1">
      <alignment horizontal="left" vertical="top" wrapText="1"/>
    </xf>
    <xf numFmtId="0" fontId="2" fillId="0" borderId="12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4" fillId="0" borderId="12" xfId="14" applyBorder="1">
      <alignment horizontal="left" vertical="top" wrapText="1"/>
    </xf>
    <xf numFmtId="164" fontId="0" fillId="0" borderId="3" xfId="0" applyNumberFormat="1" applyBorder="1" applyAlignment="1">
      <alignment horizontal="right" vertical="top" wrapText="1"/>
    </xf>
    <xf numFmtId="0" fontId="1" fillId="0" borderId="6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166" fontId="20" fillId="0" borderId="22" xfId="45" applyNumberFormat="1" applyFont="1" applyBorder="1"/>
    <xf numFmtId="166" fontId="20" fillId="0" borderId="23" xfId="45" applyNumberFormat="1" applyFont="1" applyBorder="1"/>
  </cellXfs>
  <cellStyles count="46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ormal 2" xfId="45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154"/>
  <sheetViews>
    <sheetView showGridLines="0" tabSelected="1" zoomScaleNormal="100" workbookViewId="0">
      <pane xSplit="2" ySplit="1" topLeftCell="C141" activePane="bottomRight" state="frozen"/>
      <selection pane="topRight" activeCell="C1" sqref="C1"/>
      <selection pane="bottomLeft" activeCell="A2" sqref="A2"/>
      <selection pane="bottomRight" activeCell="H156" sqref="H15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2"/>
      <c r="D5" s="12"/>
      <c r="E5" s="12"/>
      <c r="F5" s="13"/>
      <c r="ZY5" t="s">
        <v>12</v>
      </c>
      <c r="ZZ5" s="14"/>
    </row>
    <row r="6" spans="1:702" x14ac:dyDescent="0.25">
      <c r="A6" s="19" t="s">
        <v>13</v>
      </c>
      <c r="B6" s="20" t="s">
        <v>14</v>
      </c>
      <c r="C6" s="21" t="s">
        <v>15</v>
      </c>
      <c r="D6" s="22"/>
      <c r="E6" s="23"/>
      <c r="F6" s="24">
        <f>ROUND(D6*E6,2)</f>
        <v>0</v>
      </c>
      <c r="ZY6" t="s">
        <v>16</v>
      </c>
      <c r="ZZ6" s="14" t="s">
        <v>17</v>
      </c>
    </row>
    <row r="7" spans="1:702" x14ac:dyDescent="0.25">
      <c r="A7" s="25"/>
      <c r="B7" s="26" t="s">
        <v>18</v>
      </c>
      <c r="C7" s="12"/>
      <c r="D7" s="12"/>
      <c r="E7" s="12"/>
      <c r="F7" s="13"/>
    </row>
    <row r="8" spans="1:702" x14ac:dyDescent="0.25">
      <c r="A8" s="25"/>
      <c r="B8" s="27" t="s">
        <v>19</v>
      </c>
      <c r="C8" s="12"/>
      <c r="D8" s="12"/>
      <c r="E8" s="12"/>
      <c r="F8" s="13"/>
    </row>
    <row r="9" spans="1:702" x14ac:dyDescent="0.25">
      <c r="A9" s="19" t="s">
        <v>20</v>
      </c>
      <c r="B9" s="20" t="s">
        <v>21</v>
      </c>
      <c r="C9" s="21" t="s">
        <v>22</v>
      </c>
      <c r="D9" s="22"/>
      <c r="E9" s="23"/>
      <c r="F9" s="24">
        <f>ROUND(D9*E9,2)</f>
        <v>0</v>
      </c>
      <c r="ZY9" t="s">
        <v>23</v>
      </c>
      <c r="ZZ9" s="14" t="s">
        <v>24</v>
      </c>
    </row>
    <row r="10" spans="1:702" x14ac:dyDescent="0.25">
      <c r="A10" s="25"/>
      <c r="B10" s="26" t="s">
        <v>25</v>
      </c>
      <c r="C10" s="12"/>
      <c r="D10" s="12"/>
      <c r="E10" s="12"/>
      <c r="F10" s="13"/>
    </row>
    <row r="11" spans="1:702" x14ac:dyDescent="0.25">
      <c r="A11" s="25"/>
      <c r="B11" s="27" t="s">
        <v>26</v>
      </c>
      <c r="C11" s="12"/>
      <c r="D11" s="12"/>
      <c r="E11" s="12"/>
      <c r="F11" s="13"/>
    </row>
    <row r="12" spans="1:702" ht="24" x14ac:dyDescent="0.25">
      <c r="A12" s="19" t="s">
        <v>27</v>
      </c>
      <c r="B12" s="20" t="s">
        <v>28</v>
      </c>
      <c r="C12" s="21" t="s">
        <v>29</v>
      </c>
      <c r="D12" s="22"/>
      <c r="E12" s="23"/>
      <c r="F12" s="24">
        <f>ROUND(D12*E12,2)</f>
        <v>0</v>
      </c>
      <c r="ZY12" t="s">
        <v>30</v>
      </c>
      <c r="ZZ12" s="14" t="s">
        <v>31</v>
      </c>
    </row>
    <row r="13" spans="1:702" x14ac:dyDescent="0.25">
      <c r="A13" s="25"/>
      <c r="B13" s="26" t="s">
        <v>32</v>
      </c>
      <c r="C13" s="12"/>
      <c r="D13" s="12"/>
      <c r="E13" s="12"/>
      <c r="F13" s="13"/>
    </row>
    <row r="14" spans="1:702" x14ac:dyDescent="0.25">
      <c r="A14" s="25"/>
      <c r="B14" s="27" t="s">
        <v>33</v>
      </c>
      <c r="C14" s="12"/>
      <c r="D14" s="12"/>
      <c r="E14" s="12"/>
      <c r="F14" s="13"/>
    </row>
    <row r="15" spans="1:702" ht="24" x14ac:dyDescent="0.25">
      <c r="A15" s="19" t="s">
        <v>34</v>
      </c>
      <c r="B15" s="20" t="s">
        <v>35</v>
      </c>
      <c r="C15" s="21" t="s">
        <v>36</v>
      </c>
      <c r="D15" s="22"/>
      <c r="E15" s="23"/>
      <c r="F15" s="24">
        <f>ROUND(D15*E15,2)</f>
        <v>0</v>
      </c>
      <c r="ZY15" t="s">
        <v>37</v>
      </c>
      <c r="ZZ15" s="14" t="s">
        <v>38</v>
      </c>
    </row>
    <row r="16" spans="1:702" x14ac:dyDescent="0.25">
      <c r="A16" s="25"/>
      <c r="B16" s="26" t="s">
        <v>39</v>
      </c>
      <c r="C16" s="12"/>
      <c r="D16" s="12"/>
      <c r="E16" s="12"/>
      <c r="F16" s="13"/>
    </row>
    <row r="17" spans="1:702" x14ac:dyDescent="0.25">
      <c r="A17" s="25"/>
      <c r="B17" s="27" t="s">
        <v>40</v>
      </c>
      <c r="C17" s="12"/>
      <c r="D17" s="12"/>
      <c r="E17" s="12"/>
      <c r="F17" s="13"/>
    </row>
    <row r="18" spans="1:702" ht="24" x14ac:dyDescent="0.25">
      <c r="A18" s="19" t="s">
        <v>41</v>
      </c>
      <c r="B18" s="20" t="s">
        <v>42</v>
      </c>
      <c r="C18" s="21" t="s">
        <v>43</v>
      </c>
      <c r="D18" s="22"/>
      <c r="E18" s="23"/>
      <c r="F18" s="24">
        <f>ROUND(D18*E18,2)</f>
        <v>0</v>
      </c>
      <c r="ZY18" t="s">
        <v>44</v>
      </c>
      <c r="ZZ18" s="14" t="s">
        <v>45</v>
      </c>
    </row>
    <row r="19" spans="1:702" x14ac:dyDescent="0.25">
      <c r="A19" s="25"/>
      <c r="B19" s="26" t="s">
        <v>46</v>
      </c>
      <c r="C19" s="12"/>
      <c r="D19" s="12"/>
      <c r="E19" s="12"/>
      <c r="F19" s="13"/>
    </row>
    <row r="20" spans="1:702" x14ac:dyDescent="0.25">
      <c r="A20" s="25"/>
      <c r="B20" s="27" t="s">
        <v>47</v>
      </c>
      <c r="C20" s="12"/>
      <c r="D20" s="12"/>
      <c r="E20" s="12"/>
      <c r="F20" s="13"/>
    </row>
    <row r="21" spans="1:702" x14ac:dyDescent="0.25">
      <c r="A21" s="17" t="s">
        <v>48</v>
      </c>
      <c r="B21" s="18" t="s">
        <v>49</v>
      </c>
      <c r="C21" s="12"/>
      <c r="D21" s="12"/>
      <c r="E21" s="12"/>
      <c r="F21" s="13"/>
      <c r="ZY21" t="s">
        <v>50</v>
      </c>
      <c r="ZZ21" s="14"/>
    </row>
    <row r="22" spans="1:702" ht="24" x14ac:dyDescent="0.25">
      <c r="A22" s="19" t="s">
        <v>51</v>
      </c>
      <c r="B22" s="20" t="s">
        <v>52</v>
      </c>
      <c r="C22" s="21" t="s">
        <v>53</v>
      </c>
      <c r="D22" s="22"/>
      <c r="E22" s="23"/>
      <c r="F22" s="24">
        <f>ROUND(D22*E22,2)</f>
        <v>0</v>
      </c>
      <c r="ZY22" t="s">
        <v>54</v>
      </c>
      <c r="ZZ22" s="14" t="s">
        <v>55</v>
      </c>
    </row>
    <row r="23" spans="1:702" x14ac:dyDescent="0.25">
      <c r="A23" s="25"/>
      <c r="B23" s="26" t="s">
        <v>56</v>
      </c>
      <c r="C23" s="12"/>
      <c r="D23" s="12"/>
      <c r="E23" s="12"/>
      <c r="F23" s="13"/>
    </row>
    <row r="24" spans="1:702" ht="22.5" x14ac:dyDescent="0.25">
      <c r="A24" s="25"/>
      <c r="B24" s="27" t="s">
        <v>57</v>
      </c>
      <c r="C24" s="12"/>
      <c r="D24" s="12"/>
      <c r="E24" s="12"/>
      <c r="F24" s="13"/>
    </row>
    <row r="25" spans="1:702" ht="24" x14ac:dyDescent="0.25">
      <c r="A25" s="19" t="s">
        <v>58</v>
      </c>
      <c r="B25" s="20" t="s">
        <v>59</v>
      </c>
      <c r="C25" s="21" t="s">
        <v>60</v>
      </c>
      <c r="D25" s="22"/>
      <c r="E25" s="23"/>
      <c r="F25" s="24">
        <f>ROUND(D25*E25,2)</f>
        <v>0</v>
      </c>
      <c r="ZY25" t="s">
        <v>61</v>
      </c>
      <c r="ZZ25" s="14" t="s">
        <v>62</v>
      </c>
    </row>
    <row r="26" spans="1:702" x14ac:dyDescent="0.25">
      <c r="A26" s="25"/>
      <c r="B26" s="26" t="s">
        <v>63</v>
      </c>
      <c r="C26" s="12"/>
      <c r="D26" s="12"/>
      <c r="E26" s="12"/>
      <c r="F26" s="13"/>
    </row>
    <row r="27" spans="1:702" x14ac:dyDescent="0.25">
      <c r="A27" s="25"/>
      <c r="B27" s="27" t="s">
        <v>64</v>
      </c>
      <c r="C27" s="12"/>
      <c r="D27" s="12"/>
      <c r="E27" s="12"/>
      <c r="F27" s="13"/>
    </row>
    <row r="28" spans="1:702" ht="24" x14ac:dyDescent="0.25">
      <c r="A28" s="19" t="s">
        <v>65</v>
      </c>
      <c r="B28" s="20" t="s">
        <v>66</v>
      </c>
      <c r="C28" s="21" t="s">
        <v>67</v>
      </c>
      <c r="D28" s="22"/>
      <c r="E28" s="23"/>
      <c r="F28" s="24">
        <f>ROUND(D28*E28,2)</f>
        <v>0</v>
      </c>
      <c r="ZY28" t="s">
        <v>68</v>
      </c>
      <c r="ZZ28" s="14" t="s">
        <v>69</v>
      </c>
    </row>
    <row r="29" spans="1:702" x14ac:dyDescent="0.25">
      <c r="A29" s="25"/>
      <c r="B29" s="26" t="s">
        <v>70</v>
      </c>
      <c r="C29" s="12"/>
      <c r="D29" s="12"/>
      <c r="E29" s="12"/>
      <c r="F29" s="13"/>
    </row>
    <row r="30" spans="1:702" x14ac:dyDescent="0.25">
      <c r="A30" s="25"/>
      <c r="B30" s="27" t="s">
        <v>71</v>
      </c>
      <c r="C30" s="12"/>
      <c r="D30" s="12"/>
      <c r="E30" s="12"/>
      <c r="F30" s="13"/>
    </row>
    <row r="31" spans="1:702" ht="24" x14ac:dyDescent="0.25">
      <c r="A31" s="19" t="s">
        <v>72</v>
      </c>
      <c r="B31" s="20" t="s">
        <v>73</v>
      </c>
      <c r="C31" s="21" t="s">
        <v>74</v>
      </c>
      <c r="D31" s="22"/>
      <c r="E31" s="23"/>
      <c r="F31" s="24">
        <f>ROUND(D31*E31,2)</f>
        <v>0</v>
      </c>
      <c r="ZY31" t="s">
        <v>75</v>
      </c>
      <c r="ZZ31" s="14" t="s">
        <v>76</v>
      </c>
    </row>
    <row r="32" spans="1:702" x14ac:dyDescent="0.25">
      <c r="A32" s="25"/>
      <c r="B32" s="26" t="s">
        <v>77</v>
      </c>
      <c r="C32" s="12"/>
      <c r="D32" s="12"/>
      <c r="E32" s="12"/>
      <c r="F32" s="13"/>
    </row>
    <row r="33" spans="1:702" x14ac:dyDescent="0.25">
      <c r="A33" s="25"/>
      <c r="B33" s="27" t="s">
        <v>78</v>
      </c>
      <c r="C33" s="12"/>
      <c r="D33" s="12"/>
      <c r="E33" s="12"/>
      <c r="F33" s="13"/>
    </row>
    <row r="34" spans="1:702" ht="24" x14ac:dyDescent="0.25">
      <c r="A34" s="19" t="s">
        <v>79</v>
      </c>
      <c r="B34" s="20" t="s">
        <v>80</v>
      </c>
      <c r="C34" s="21" t="s">
        <v>81</v>
      </c>
      <c r="D34" s="22"/>
      <c r="E34" s="23"/>
      <c r="F34" s="24">
        <f>ROUND(D34*E34,2)</f>
        <v>0</v>
      </c>
      <c r="ZY34" t="s">
        <v>82</v>
      </c>
      <c r="ZZ34" s="14" t="s">
        <v>83</v>
      </c>
    </row>
    <row r="35" spans="1:702" x14ac:dyDescent="0.25">
      <c r="A35" s="25"/>
      <c r="B35" s="26" t="s">
        <v>84</v>
      </c>
      <c r="C35" s="12"/>
      <c r="D35" s="12"/>
      <c r="E35" s="12"/>
      <c r="F35" s="13"/>
    </row>
    <row r="36" spans="1:702" x14ac:dyDescent="0.25">
      <c r="A36" s="25"/>
      <c r="B36" s="27" t="s">
        <v>85</v>
      </c>
      <c r="C36" s="12"/>
      <c r="D36" s="12"/>
      <c r="E36" s="12"/>
      <c r="F36" s="13"/>
    </row>
    <row r="37" spans="1:702" x14ac:dyDescent="0.25">
      <c r="A37" s="17" t="s">
        <v>86</v>
      </c>
      <c r="B37" s="18" t="s">
        <v>87</v>
      </c>
      <c r="C37" s="12"/>
      <c r="D37" s="12"/>
      <c r="E37" s="12"/>
      <c r="F37" s="13"/>
      <c r="ZY37" t="s">
        <v>88</v>
      </c>
      <c r="ZZ37" s="14"/>
    </row>
    <row r="38" spans="1:702" x14ac:dyDescent="0.25">
      <c r="A38" s="19" t="s">
        <v>89</v>
      </c>
      <c r="B38" s="20" t="s">
        <v>90</v>
      </c>
      <c r="C38" s="21" t="s">
        <v>91</v>
      </c>
      <c r="D38" s="22"/>
      <c r="E38" s="23"/>
      <c r="F38" s="24">
        <f>ROUND(D38*E38,2)</f>
        <v>0</v>
      </c>
      <c r="ZY38" t="s">
        <v>92</v>
      </c>
      <c r="ZZ38" s="14" t="s">
        <v>93</v>
      </c>
    </row>
    <row r="39" spans="1:702" x14ac:dyDescent="0.25">
      <c r="A39" s="25"/>
      <c r="B39" s="26" t="s">
        <v>94</v>
      </c>
      <c r="C39" s="12"/>
      <c r="D39" s="12"/>
      <c r="E39" s="12"/>
      <c r="F39" s="13"/>
    </row>
    <row r="40" spans="1:702" x14ac:dyDescent="0.25">
      <c r="A40" s="25"/>
      <c r="B40" s="27" t="s">
        <v>95</v>
      </c>
      <c r="C40" s="12"/>
      <c r="D40" s="12"/>
      <c r="E40" s="12"/>
      <c r="F40" s="13"/>
    </row>
    <row r="41" spans="1:702" x14ac:dyDescent="0.25">
      <c r="A41" s="17" t="s">
        <v>96</v>
      </c>
      <c r="B41" s="18" t="s">
        <v>97</v>
      </c>
      <c r="C41" s="12"/>
      <c r="D41" s="12"/>
      <c r="E41" s="12"/>
      <c r="F41" s="13"/>
      <c r="ZY41" t="s">
        <v>98</v>
      </c>
      <c r="ZZ41" s="14"/>
    </row>
    <row r="42" spans="1:702" x14ac:dyDescent="0.25">
      <c r="A42" s="17" t="s">
        <v>99</v>
      </c>
      <c r="B42" s="28" t="s">
        <v>100</v>
      </c>
      <c r="C42" s="12"/>
      <c r="D42" s="12"/>
      <c r="E42" s="12"/>
      <c r="F42" s="13"/>
      <c r="ZY42" t="s">
        <v>101</v>
      </c>
      <c r="ZZ42" s="14"/>
    </row>
    <row r="43" spans="1:702" x14ac:dyDescent="0.25">
      <c r="A43" s="19" t="s">
        <v>102</v>
      </c>
      <c r="B43" s="20" t="s">
        <v>103</v>
      </c>
      <c r="C43" s="21" t="s">
        <v>104</v>
      </c>
      <c r="D43" s="22"/>
      <c r="E43" s="23"/>
      <c r="F43" s="24">
        <f>ROUND(D43*E43,2)</f>
        <v>0</v>
      </c>
      <c r="ZY43" t="s">
        <v>105</v>
      </c>
      <c r="ZZ43" s="14" t="s">
        <v>106</v>
      </c>
    </row>
    <row r="44" spans="1:702" x14ac:dyDescent="0.25">
      <c r="A44" s="25"/>
      <c r="B44" s="26" t="s">
        <v>107</v>
      </c>
      <c r="C44" s="12"/>
      <c r="D44" s="12"/>
      <c r="E44" s="12"/>
      <c r="F44" s="13"/>
    </row>
    <row r="45" spans="1:702" x14ac:dyDescent="0.25">
      <c r="A45" s="25"/>
      <c r="B45" s="27" t="s">
        <v>108</v>
      </c>
      <c r="C45" s="12"/>
      <c r="D45" s="12"/>
      <c r="E45" s="12"/>
      <c r="F45" s="13"/>
    </row>
    <row r="46" spans="1:702" x14ac:dyDescent="0.25">
      <c r="A46" s="17" t="s">
        <v>109</v>
      </c>
      <c r="B46" s="28" t="s">
        <v>110</v>
      </c>
      <c r="C46" s="12"/>
      <c r="D46" s="12"/>
      <c r="E46" s="12"/>
      <c r="F46" s="13"/>
      <c r="ZY46" t="s">
        <v>111</v>
      </c>
      <c r="ZZ46" s="14"/>
    </row>
    <row r="47" spans="1:702" x14ac:dyDescent="0.25">
      <c r="A47" s="17" t="s">
        <v>112</v>
      </c>
      <c r="B47" s="28" t="s">
        <v>113</v>
      </c>
      <c r="C47" s="12"/>
      <c r="D47" s="12"/>
      <c r="E47" s="12"/>
      <c r="F47" s="13"/>
      <c r="ZY47" t="s">
        <v>114</v>
      </c>
      <c r="ZZ47" s="14"/>
    </row>
    <row r="48" spans="1:702" ht="24" x14ac:dyDescent="0.25">
      <c r="A48" s="19" t="s">
        <v>115</v>
      </c>
      <c r="B48" s="20" t="s">
        <v>116</v>
      </c>
      <c r="C48" s="21" t="s">
        <v>117</v>
      </c>
      <c r="D48" s="22"/>
      <c r="E48" s="23"/>
      <c r="F48" s="24">
        <f>ROUND(D48*E48,2)</f>
        <v>0</v>
      </c>
      <c r="ZY48" t="s">
        <v>118</v>
      </c>
      <c r="ZZ48" s="14" t="s">
        <v>119</v>
      </c>
    </row>
    <row r="49" spans="1:702" x14ac:dyDescent="0.25">
      <c r="A49" s="25"/>
      <c r="B49" s="26" t="s">
        <v>120</v>
      </c>
      <c r="C49" s="12"/>
      <c r="D49" s="12"/>
      <c r="E49" s="12"/>
      <c r="F49" s="13"/>
    </row>
    <row r="50" spans="1:702" x14ac:dyDescent="0.25">
      <c r="A50" s="25"/>
      <c r="B50" s="27" t="s">
        <v>121</v>
      </c>
      <c r="C50" s="12"/>
      <c r="D50" s="12"/>
      <c r="E50" s="12"/>
      <c r="F50" s="13"/>
    </row>
    <row r="51" spans="1:702" x14ac:dyDescent="0.25">
      <c r="A51" s="19" t="s">
        <v>122</v>
      </c>
      <c r="B51" s="20" t="s">
        <v>123</v>
      </c>
      <c r="C51" s="21" t="s">
        <v>124</v>
      </c>
      <c r="D51" s="22"/>
      <c r="E51" s="23"/>
      <c r="F51" s="24">
        <f>ROUND(D51*E51,2)</f>
        <v>0</v>
      </c>
      <c r="ZY51" t="s">
        <v>125</v>
      </c>
      <c r="ZZ51" s="14" t="s">
        <v>126</v>
      </c>
    </row>
    <row r="52" spans="1:702" x14ac:dyDescent="0.25">
      <c r="A52" s="25"/>
      <c r="B52" s="26" t="s">
        <v>127</v>
      </c>
      <c r="C52" s="12"/>
      <c r="D52" s="12"/>
      <c r="E52" s="12"/>
      <c r="F52" s="13"/>
    </row>
    <row r="53" spans="1:702" x14ac:dyDescent="0.25">
      <c r="A53" s="25"/>
      <c r="B53" s="27" t="s">
        <v>128</v>
      </c>
      <c r="C53" s="12"/>
      <c r="D53" s="12"/>
      <c r="E53" s="12"/>
      <c r="F53" s="13"/>
    </row>
    <row r="54" spans="1:702" x14ac:dyDescent="0.25">
      <c r="A54" s="17" t="s">
        <v>129</v>
      </c>
      <c r="B54" s="28" t="s">
        <v>130</v>
      </c>
      <c r="C54" s="12"/>
      <c r="D54" s="12"/>
      <c r="E54" s="12"/>
      <c r="F54" s="13"/>
      <c r="ZY54" t="s">
        <v>131</v>
      </c>
      <c r="ZZ54" s="14"/>
    </row>
    <row r="55" spans="1:702" x14ac:dyDescent="0.25">
      <c r="A55" s="19" t="s">
        <v>132</v>
      </c>
      <c r="B55" s="20" t="s">
        <v>133</v>
      </c>
      <c r="C55" s="21" t="s">
        <v>134</v>
      </c>
      <c r="D55" s="22"/>
      <c r="E55" s="23"/>
      <c r="F55" s="24">
        <f>ROUND(D55*E55,2)</f>
        <v>0</v>
      </c>
      <c r="ZY55" t="s">
        <v>135</v>
      </c>
      <c r="ZZ55" s="14" t="s">
        <v>136</v>
      </c>
    </row>
    <row r="56" spans="1:702" x14ac:dyDescent="0.25">
      <c r="A56" s="25"/>
      <c r="B56" s="26" t="s">
        <v>137</v>
      </c>
      <c r="C56" s="12"/>
      <c r="D56" s="12"/>
      <c r="E56" s="12"/>
      <c r="F56" s="13"/>
    </row>
    <row r="57" spans="1:702" x14ac:dyDescent="0.25">
      <c r="A57" s="25"/>
      <c r="B57" s="27" t="s">
        <v>138</v>
      </c>
      <c r="C57" s="12"/>
      <c r="D57" s="12"/>
      <c r="E57" s="12"/>
      <c r="F57" s="13"/>
    </row>
    <row r="58" spans="1:702" x14ac:dyDescent="0.25">
      <c r="A58" s="17" t="s">
        <v>139</v>
      </c>
      <c r="B58" s="28" t="s">
        <v>140</v>
      </c>
      <c r="C58" s="12"/>
      <c r="D58" s="12"/>
      <c r="E58" s="12"/>
      <c r="F58" s="13"/>
      <c r="ZY58" t="s">
        <v>141</v>
      </c>
      <c r="ZZ58" s="14"/>
    </row>
    <row r="59" spans="1:702" x14ac:dyDescent="0.25">
      <c r="A59" s="19" t="s">
        <v>142</v>
      </c>
      <c r="B59" s="20" t="s">
        <v>143</v>
      </c>
      <c r="C59" s="21" t="s">
        <v>144</v>
      </c>
      <c r="D59" s="22"/>
      <c r="E59" s="23"/>
      <c r="F59" s="24">
        <f>ROUND(D59*E59,2)</f>
        <v>0</v>
      </c>
      <c r="ZY59" t="s">
        <v>145</v>
      </c>
      <c r="ZZ59" s="14" t="s">
        <v>146</v>
      </c>
    </row>
    <row r="60" spans="1:702" x14ac:dyDescent="0.25">
      <c r="A60" s="25"/>
      <c r="B60" s="26" t="s">
        <v>147</v>
      </c>
      <c r="C60" s="12"/>
      <c r="D60" s="12"/>
      <c r="E60" s="12"/>
      <c r="F60" s="13"/>
    </row>
    <row r="61" spans="1:702" x14ac:dyDescent="0.25">
      <c r="A61" s="25"/>
      <c r="B61" s="27" t="s">
        <v>148</v>
      </c>
      <c r="C61" s="12"/>
      <c r="D61" s="12"/>
      <c r="E61" s="12"/>
      <c r="F61" s="13"/>
    </row>
    <row r="62" spans="1:702" x14ac:dyDescent="0.25">
      <c r="A62" s="19" t="s">
        <v>149</v>
      </c>
      <c r="B62" s="20" t="s">
        <v>150</v>
      </c>
      <c r="C62" s="21" t="s">
        <v>151</v>
      </c>
      <c r="D62" s="22"/>
      <c r="E62" s="23"/>
      <c r="F62" s="24">
        <f>ROUND(D62*E62,2)</f>
        <v>0</v>
      </c>
      <c r="ZY62" t="s">
        <v>152</v>
      </c>
      <c r="ZZ62" s="14" t="s">
        <v>153</v>
      </c>
    </row>
    <row r="63" spans="1:702" x14ac:dyDescent="0.25">
      <c r="A63" s="25"/>
      <c r="B63" s="26" t="s">
        <v>154</v>
      </c>
      <c r="C63" s="12"/>
      <c r="D63" s="12"/>
      <c r="E63" s="12"/>
      <c r="F63" s="13"/>
    </row>
    <row r="64" spans="1:702" x14ac:dyDescent="0.25">
      <c r="A64" s="25"/>
      <c r="B64" s="27" t="s">
        <v>155</v>
      </c>
      <c r="C64" s="12"/>
      <c r="D64" s="12"/>
      <c r="E64" s="12"/>
      <c r="F64" s="13"/>
    </row>
    <row r="65" spans="1:702" x14ac:dyDescent="0.25">
      <c r="A65" s="19" t="s">
        <v>156</v>
      </c>
      <c r="B65" s="20" t="s">
        <v>157</v>
      </c>
      <c r="C65" s="21" t="s">
        <v>104</v>
      </c>
      <c r="D65" s="22"/>
      <c r="E65" s="23"/>
      <c r="F65" s="24">
        <f>ROUND(D65*E65,2)</f>
        <v>0</v>
      </c>
      <c r="ZY65" t="s">
        <v>158</v>
      </c>
      <c r="ZZ65" s="14" t="s">
        <v>159</v>
      </c>
    </row>
    <row r="66" spans="1:702" x14ac:dyDescent="0.25">
      <c r="A66" s="25"/>
      <c r="B66" s="26" t="s">
        <v>160</v>
      </c>
      <c r="C66" s="12"/>
      <c r="D66" s="12"/>
      <c r="E66" s="12"/>
      <c r="F66" s="13"/>
    </row>
    <row r="67" spans="1:702" x14ac:dyDescent="0.25">
      <c r="A67" s="25"/>
      <c r="B67" s="27" t="s">
        <v>161</v>
      </c>
      <c r="C67" s="12"/>
      <c r="D67" s="12"/>
      <c r="E67" s="12"/>
      <c r="F67" s="13"/>
    </row>
    <row r="68" spans="1:702" x14ac:dyDescent="0.25">
      <c r="A68" s="19" t="s">
        <v>162</v>
      </c>
      <c r="B68" s="20" t="s">
        <v>163</v>
      </c>
      <c r="C68" s="21" t="s">
        <v>104</v>
      </c>
      <c r="D68" s="22"/>
      <c r="E68" s="23"/>
      <c r="F68" s="24">
        <f>ROUND(D68*E68,2)</f>
        <v>0</v>
      </c>
      <c r="ZY68" t="s">
        <v>164</v>
      </c>
      <c r="ZZ68" s="14" t="s">
        <v>165</v>
      </c>
    </row>
    <row r="69" spans="1:702" x14ac:dyDescent="0.25">
      <c r="A69" s="25"/>
      <c r="B69" s="26" t="s">
        <v>166</v>
      </c>
      <c r="C69" s="12"/>
      <c r="D69" s="12"/>
      <c r="E69" s="12"/>
      <c r="F69" s="13"/>
    </row>
    <row r="70" spans="1:702" x14ac:dyDescent="0.25">
      <c r="A70" s="25"/>
      <c r="B70" s="27" t="s">
        <v>167</v>
      </c>
      <c r="C70" s="12"/>
      <c r="D70" s="12"/>
      <c r="E70" s="12"/>
      <c r="F70" s="13"/>
    </row>
    <row r="71" spans="1:702" x14ac:dyDescent="0.25">
      <c r="A71" s="19" t="s">
        <v>168</v>
      </c>
      <c r="B71" s="20" t="s">
        <v>169</v>
      </c>
      <c r="C71" s="21" t="s">
        <v>170</v>
      </c>
      <c r="D71" s="22"/>
      <c r="E71" s="23"/>
      <c r="F71" s="24">
        <f>ROUND(D71*E71,2)</f>
        <v>0</v>
      </c>
      <c r="ZY71" t="s">
        <v>171</v>
      </c>
      <c r="ZZ71" s="14" t="s">
        <v>172</v>
      </c>
    </row>
    <row r="72" spans="1:702" x14ac:dyDescent="0.25">
      <c r="A72" s="25"/>
      <c r="B72" s="26" t="s">
        <v>173</v>
      </c>
      <c r="C72" s="12"/>
      <c r="D72" s="12"/>
      <c r="E72" s="12"/>
      <c r="F72" s="13"/>
    </row>
    <row r="73" spans="1:702" x14ac:dyDescent="0.25">
      <c r="A73" s="25"/>
      <c r="B73" s="27" t="s">
        <v>174</v>
      </c>
      <c r="C73" s="12"/>
      <c r="D73" s="12"/>
      <c r="E73" s="12"/>
      <c r="F73" s="13"/>
    </row>
    <row r="74" spans="1:702" x14ac:dyDescent="0.25">
      <c r="A74" s="25"/>
      <c r="B74" s="29"/>
      <c r="C74" s="12"/>
      <c r="D74" s="12"/>
      <c r="E74" s="12"/>
      <c r="F74" s="13"/>
    </row>
    <row r="75" spans="1:702" x14ac:dyDescent="0.25">
      <c r="A75" s="30"/>
      <c r="B75" s="31" t="s">
        <v>175</v>
      </c>
      <c r="C75" s="12"/>
      <c r="D75" s="12"/>
      <c r="E75" s="12"/>
      <c r="F75" s="32">
        <f>SUBTOTAL(109,F5:F74)</f>
        <v>0</v>
      </c>
      <c r="ZY75" t="s">
        <v>176</v>
      </c>
    </row>
    <row r="76" spans="1:702" x14ac:dyDescent="0.25">
      <c r="A76" s="25"/>
      <c r="B76" s="29"/>
      <c r="C76" s="12"/>
      <c r="D76" s="12"/>
      <c r="E76" s="12"/>
      <c r="F76" s="13"/>
    </row>
    <row r="77" spans="1:702" ht="15.75" x14ac:dyDescent="0.25">
      <c r="A77" s="17" t="s">
        <v>177</v>
      </c>
      <c r="B77" s="33" t="s">
        <v>178</v>
      </c>
      <c r="C77" s="12"/>
      <c r="D77" s="12"/>
      <c r="E77" s="12"/>
      <c r="F77" s="13"/>
      <c r="ZY77" t="s">
        <v>179</v>
      </c>
      <c r="ZZ77" s="14"/>
    </row>
    <row r="78" spans="1:702" x14ac:dyDescent="0.25">
      <c r="A78" s="19" t="s">
        <v>180</v>
      </c>
      <c r="B78" s="20" t="s">
        <v>181</v>
      </c>
      <c r="C78" s="21" t="s">
        <v>182</v>
      </c>
      <c r="D78" s="23"/>
      <c r="E78" s="23"/>
      <c r="F78" s="24">
        <f>ROUND(D78*E78,2)</f>
        <v>0</v>
      </c>
      <c r="ZY78" t="s">
        <v>183</v>
      </c>
      <c r="ZZ78" s="14" t="s">
        <v>184</v>
      </c>
    </row>
    <row r="79" spans="1:702" x14ac:dyDescent="0.25">
      <c r="A79" s="25"/>
      <c r="B79" s="26" t="s">
        <v>185</v>
      </c>
      <c r="C79" s="12"/>
      <c r="D79" s="12"/>
      <c r="E79" s="12"/>
      <c r="F79" s="13"/>
    </row>
    <row r="80" spans="1:702" ht="22.5" x14ac:dyDescent="0.25">
      <c r="A80" s="25"/>
      <c r="B80" s="27" t="s">
        <v>186</v>
      </c>
      <c r="C80" s="12"/>
      <c r="D80" s="12"/>
      <c r="E80" s="12"/>
      <c r="F80" s="13"/>
    </row>
    <row r="81" spans="1:702" x14ac:dyDescent="0.25">
      <c r="A81" s="19" t="s">
        <v>187</v>
      </c>
      <c r="B81" s="20" t="s">
        <v>188</v>
      </c>
      <c r="C81" s="21" t="s">
        <v>189</v>
      </c>
      <c r="D81" s="23"/>
      <c r="E81" s="23"/>
      <c r="F81" s="24">
        <f>ROUND(D81*E81,2)</f>
        <v>0</v>
      </c>
      <c r="ZY81" t="s">
        <v>190</v>
      </c>
      <c r="ZZ81" s="14" t="s">
        <v>191</v>
      </c>
    </row>
    <row r="82" spans="1:702" x14ac:dyDescent="0.25">
      <c r="A82" s="25"/>
      <c r="B82" s="26" t="s">
        <v>192</v>
      </c>
      <c r="C82" s="12"/>
      <c r="D82" s="12"/>
      <c r="E82" s="12"/>
      <c r="F82" s="13"/>
    </row>
    <row r="83" spans="1:702" ht="22.5" x14ac:dyDescent="0.25">
      <c r="A83" s="25"/>
      <c r="B83" s="27" t="s">
        <v>193</v>
      </c>
      <c r="C83" s="12"/>
      <c r="D83" s="12"/>
      <c r="E83" s="12"/>
      <c r="F83" s="13"/>
    </row>
    <row r="84" spans="1:702" x14ac:dyDescent="0.25">
      <c r="A84" s="19" t="s">
        <v>194</v>
      </c>
      <c r="B84" s="20" t="s">
        <v>195</v>
      </c>
      <c r="C84" s="21" t="s">
        <v>196</v>
      </c>
      <c r="D84" s="23"/>
      <c r="E84" s="23"/>
      <c r="F84" s="24">
        <f>ROUND(D84*E84,2)</f>
        <v>0</v>
      </c>
      <c r="ZY84" t="s">
        <v>197</v>
      </c>
      <c r="ZZ84" s="14" t="s">
        <v>198</v>
      </c>
    </row>
    <row r="85" spans="1:702" x14ac:dyDescent="0.25">
      <c r="A85" s="25"/>
      <c r="B85" s="26" t="s">
        <v>199</v>
      </c>
      <c r="C85" s="12"/>
      <c r="D85" s="12"/>
      <c r="E85" s="12"/>
      <c r="F85" s="13"/>
    </row>
    <row r="86" spans="1:702" ht="22.5" x14ac:dyDescent="0.25">
      <c r="A86" s="25"/>
      <c r="B86" s="27" t="s">
        <v>200</v>
      </c>
      <c r="C86" s="12"/>
      <c r="D86" s="12"/>
      <c r="E86" s="12"/>
      <c r="F86" s="13"/>
    </row>
    <row r="87" spans="1:702" x14ac:dyDescent="0.25">
      <c r="A87" s="25"/>
      <c r="B87" s="29"/>
      <c r="C87" s="12"/>
      <c r="D87" s="12"/>
      <c r="E87" s="12"/>
      <c r="F87" s="13"/>
    </row>
    <row r="88" spans="1:702" x14ac:dyDescent="0.25">
      <c r="A88" s="30"/>
      <c r="B88" s="31" t="s">
        <v>201</v>
      </c>
      <c r="C88" s="12"/>
      <c r="D88" s="12"/>
      <c r="E88" s="12"/>
      <c r="F88" s="32">
        <f>SUBTOTAL(109,F78:F87)</f>
        <v>0</v>
      </c>
      <c r="ZY88" t="s">
        <v>202</v>
      </c>
    </row>
    <row r="89" spans="1:702" x14ac:dyDescent="0.25">
      <c r="A89" s="25"/>
      <c r="B89" s="29"/>
      <c r="C89" s="12"/>
      <c r="D89" s="12"/>
      <c r="E89" s="12"/>
      <c r="F89" s="13"/>
    </row>
    <row r="90" spans="1:702" ht="15.75" x14ac:dyDescent="0.25">
      <c r="A90" s="17" t="s">
        <v>203</v>
      </c>
      <c r="B90" s="33" t="s">
        <v>204</v>
      </c>
      <c r="C90" s="12"/>
      <c r="D90" s="12"/>
      <c r="E90" s="12"/>
      <c r="F90" s="13"/>
      <c r="ZY90" t="s">
        <v>205</v>
      </c>
      <c r="ZZ90" s="14"/>
    </row>
    <row r="91" spans="1:702" x14ac:dyDescent="0.25">
      <c r="A91" s="19" t="s">
        <v>206</v>
      </c>
      <c r="B91" s="20" t="s">
        <v>207</v>
      </c>
      <c r="C91" s="21" t="s">
        <v>208</v>
      </c>
      <c r="D91" s="22"/>
      <c r="E91" s="23"/>
      <c r="F91" s="24">
        <f>ROUND(D91*E91,2)</f>
        <v>0</v>
      </c>
      <c r="ZY91" t="s">
        <v>209</v>
      </c>
      <c r="ZZ91" s="14" t="s">
        <v>210</v>
      </c>
    </row>
    <row r="92" spans="1:702" x14ac:dyDescent="0.25">
      <c r="A92" s="25"/>
      <c r="B92" s="26" t="s">
        <v>211</v>
      </c>
      <c r="C92" s="12"/>
      <c r="D92" s="12"/>
      <c r="E92" s="12"/>
      <c r="F92" s="13"/>
    </row>
    <row r="93" spans="1:702" x14ac:dyDescent="0.25">
      <c r="A93" s="25"/>
      <c r="B93" s="27" t="s">
        <v>212</v>
      </c>
      <c r="C93" s="12"/>
      <c r="D93" s="12"/>
      <c r="E93" s="12"/>
      <c r="F93" s="13"/>
    </row>
    <row r="94" spans="1:702" x14ac:dyDescent="0.25">
      <c r="A94" s="25"/>
      <c r="B94" s="29"/>
      <c r="C94" s="12"/>
      <c r="D94" s="12"/>
      <c r="E94" s="12"/>
      <c r="F94" s="13"/>
    </row>
    <row r="95" spans="1:702" x14ac:dyDescent="0.25">
      <c r="A95" s="30"/>
      <c r="B95" s="31" t="s">
        <v>213</v>
      </c>
      <c r="C95" s="12"/>
      <c r="D95" s="12"/>
      <c r="E95" s="12"/>
      <c r="F95" s="32">
        <f>SUBTOTAL(109,F91:F94)</f>
        <v>0</v>
      </c>
      <c r="ZY95" t="s">
        <v>214</v>
      </c>
    </row>
    <row r="96" spans="1:702" x14ac:dyDescent="0.25">
      <c r="A96" s="25"/>
      <c r="B96" s="29"/>
      <c r="C96" s="12"/>
      <c r="D96" s="12"/>
      <c r="E96" s="12"/>
      <c r="F96" s="13"/>
    </row>
    <row r="97" spans="1:702" ht="15.75" x14ac:dyDescent="0.25">
      <c r="A97" s="17" t="s">
        <v>215</v>
      </c>
      <c r="B97" s="33" t="s">
        <v>216</v>
      </c>
      <c r="C97" s="12"/>
      <c r="D97" s="12"/>
      <c r="E97" s="12"/>
      <c r="F97" s="13"/>
      <c r="ZY97" t="s">
        <v>217</v>
      </c>
      <c r="ZZ97" s="14"/>
    </row>
    <row r="98" spans="1:702" x14ac:dyDescent="0.25">
      <c r="A98" s="17" t="s">
        <v>218</v>
      </c>
      <c r="B98" s="18" t="s">
        <v>219</v>
      </c>
      <c r="C98" s="12"/>
      <c r="D98" s="12"/>
      <c r="E98" s="12"/>
      <c r="F98" s="13"/>
      <c r="ZY98" t="s">
        <v>220</v>
      </c>
      <c r="ZZ98" s="14"/>
    </row>
    <row r="99" spans="1:702" x14ac:dyDescent="0.25">
      <c r="A99" s="19" t="s">
        <v>221</v>
      </c>
      <c r="B99" s="20" t="s">
        <v>222</v>
      </c>
      <c r="C99" s="21" t="s">
        <v>223</v>
      </c>
      <c r="D99" s="22"/>
      <c r="E99" s="23"/>
      <c r="F99" s="24">
        <f>ROUND(D99*E99,2)</f>
        <v>0</v>
      </c>
      <c r="ZY99" t="s">
        <v>224</v>
      </c>
      <c r="ZZ99" s="14" t="s">
        <v>225</v>
      </c>
    </row>
    <row r="100" spans="1:702" x14ac:dyDescent="0.25">
      <c r="A100" s="25"/>
      <c r="B100" s="26" t="s">
        <v>226</v>
      </c>
      <c r="C100" s="12"/>
      <c r="D100" s="12"/>
      <c r="E100" s="12"/>
      <c r="F100" s="13"/>
    </row>
    <row r="101" spans="1:702" x14ac:dyDescent="0.25">
      <c r="A101" s="25"/>
      <c r="B101" s="27" t="s">
        <v>227</v>
      </c>
      <c r="C101" s="12"/>
      <c r="D101" s="12"/>
      <c r="E101" s="12"/>
      <c r="F101" s="13"/>
    </row>
    <row r="102" spans="1:702" x14ac:dyDescent="0.25">
      <c r="A102" s="25"/>
      <c r="B102" s="29"/>
      <c r="C102" s="12"/>
      <c r="D102" s="12"/>
      <c r="E102" s="12"/>
      <c r="F102" s="13"/>
    </row>
    <row r="103" spans="1:702" x14ac:dyDescent="0.25">
      <c r="A103" s="30"/>
      <c r="B103" s="31" t="s">
        <v>228</v>
      </c>
      <c r="C103" s="12"/>
      <c r="D103" s="12"/>
      <c r="E103" s="12"/>
      <c r="F103" s="32">
        <f>SUBTOTAL(109,F98:F102)</f>
        <v>0</v>
      </c>
      <c r="ZY103" t="s">
        <v>229</v>
      </c>
    </row>
    <row r="104" spans="1:702" x14ac:dyDescent="0.25">
      <c r="A104" s="25"/>
      <c r="B104" s="29"/>
      <c r="C104" s="12"/>
      <c r="D104" s="12"/>
      <c r="E104" s="12"/>
      <c r="F104" s="13"/>
    </row>
    <row r="105" spans="1:702" ht="31.5" x14ac:dyDescent="0.25">
      <c r="A105" s="17" t="s">
        <v>230</v>
      </c>
      <c r="B105" s="33" t="s">
        <v>231</v>
      </c>
      <c r="C105" s="12"/>
      <c r="D105" s="12"/>
      <c r="E105" s="12"/>
      <c r="F105" s="13"/>
      <c r="ZY105" t="s">
        <v>232</v>
      </c>
      <c r="ZZ105" s="14"/>
    </row>
    <row r="106" spans="1:702" ht="25.5" x14ac:dyDescent="0.25">
      <c r="A106" s="17" t="s">
        <v>233</v>
      </c>
      <c r="B106" s="18" t="s">
        <v>234</v>
      </c>
      <c r="C106" s="12"/>
      <c r="D106" s="12"/>
      <c r="E106" s="12"/>
      <c r="F106" s="13"/>
      <c r="ZY106" t="s">
        <v>235</v>
      </c>
      <c r="ZZ106" s="14"/>
    </row>
    <row r="107" spans="1:702" x14ac:dyDescent="0.25">
      <c r="A107" s="19" t="s">
        <v>236</v>
      </c>
      <c r="B107" s="20" t="s">
        <v>237</v>
      </c>
      <c r="C107" s="21" t="s">
        <v>0</v>
      </c>
      <c r="D107" s="23"/>
      <c r="E107" s="23"/>
      <c r="F107" s="24">
        <f>ROUND(D107*E107,2)</f>
        <v>0</v>
      </c>
      <c r="ZY107" t="s">
        <v>238</v>
      </c>
      <c r="ZZ107" s="14" t="s">
        <v>239</v>
      </c>
    </row>
    <row r="108" spans="1:702" x14ac:dyDescent="0.25">
      <c r="A108" s="25"/>
      <c r="B108" s="26" t="s">
        <v>240</v>
      </c>
      <c r="C108" s="12"/>
      <c r="D108" s="12"/>
      <c r="E108" s="12"/>
      <c r="F108" s="13"/>
    </row>
    <row r="109" spans="1:702" x14ac:dyDescent="0.25">
      <c r="A109" s="25"/>
      <c r="B109" s="27" t="s">
        <v>241</v>
      </c>
      <c r="C109" s="12"/>
      <c r="D109" s="12"/>
      <c r="E109" s="12"/>
      <c r="F109" s="13"/>
    </row>
    <row r="110" spans="1:702" x14ac:dyDescent="0.25">
      <c r="A110" s="19" t="s">
        <v>242</v>
      </c>
      <c r="B110" s="20" t="s">
        <v>243</v>
      </c>
      <c r="C110" s="21" t="s">
        <v>0</v>
      </c>
      <c r="D110" s="23"/>
      <c r="E110" s="23"/>
      <c r="F110" s="24">
        <f>ROUND(D110*E110,2)</f>
        <v>0</v>
      </c>
      <c r="ZY110" t="s">
        <v>244</v>
      </c>
      <c r="ZZ110" s="14" t="s">
        <v>245</v>
      </c>
    </row>
    <row r="111" spans="1:702" x14ac:dyDescent="0.25">
      <c r="A111" s="25"/>
      <c r="B111" s="26" t="s">
        <v>246</v>
      </c>
      <c r="C111" s="12"/>
      <c r="D111" s="12"/>
      <c r="E111" s="12"/>
      <c r="F111" s="13"/>
    </row>
    <row r="112" spans="1:702" x14ac:dyDescent="0.25">
      <c r="A112" s="25"/>
      <c r="B112" s="27" t="s">
        <v>247</v>
      </c>
      <c r="C112" s="12"/>
      <c r="D112" s="12"/>
      <c r="E112" s="12"/>
      <c r="F112" s="13"/>
    </row>
    <row r="113" spans="1:702" x14ac:dyDescent="0.25">
      <c r="A113" s="19" t="s">
        <v>248</v>
      </c>
      <c r="B113" s="20" t="s">
        <v>249</v>
      </c>
      <c r="C113" s="21" t="s">
        <v>0</v>
      </c>
      <c r="D113" s="23"/>
      <c r="E113" s="23"/>
      <c r="F113" s="24">
        <f>ROUND(D113*E113,2)</f>
        <v>0</v>
      </c>
      <c r="ZY113" t="s">
        <v>250</v>
      </c>
      <c r="ZZ113" s="14" t="s">
        <v>251</v>
      </c>
    </row>
    <row r="114" spans="1:702" x14ac:dyDescent="0.25">
      <c r="A114" s="25"/>
      <c r="B114" s="26" t="s">
        <v>252</v>
      </c>
      <c r="C114" s="12"/>
      <c r="D114" s="12"/>
      <c r="E114" s="12"/>
      <c r="F114" s="13"/>
    </row>
    <row r="115" spans="1:702" x14ac:dyDescent="0.25">
      <c r="A115" s="25"/>
      <c r="B115" s="27" t="s">
        <v>253</v>
      </c>
      <c r="C115" s="12"/>
      <c r="D115" s="12"/>
      <c r="E115" s="12"/>
      <c r="F115" s="13"/>
    </row>
    <row r="116" spans="1:702" x14ac:dyDescent="0.25">
      <c r="A116" s="19" t="s">
        <v>254</v>
      </c>
      <c r="B116" s="20" t="s">
        <v>255</v>
      </c>
      <c r="C116" s="21" t="s">
        <v>0</v>
      </c>
      <c r="D116" s="23"/>
      <c r="E116" s="23"/>
      <c r="F116" s="24">
        <f>ROUND(D116*E116,2)</f>
        <v>0</v>
      </c>
      <c r="ZY116" t="s">
        <v>256</v>
      </c>
      <c r="ZZ116" s="14" t="s">
        <v>257</v>
      </c>
    </row>
    <row r="117" spans="1:702" x14ac:dyDescent="0.25">
      <c r="A117" s="25"/>
      <c r="B117" s="26" t="s">
        <v>258</v>
      </c>
      <c r="C117" s="12"/>
      <c r="D117" s="12"/>
      <c r="E117" s="12"/>
      <c r="F117" s="13"/>
    </row>
    <row r="118" spans="1:702" x14ac:dyDescent="0.25">
      <c r="A118" s="25"/>
      <c r="B118" s="27" t="s">
        <v>259</v>
      </c>
      <c r="C118" s="12"/>
      <c r="D118" s="12"/>
      <c r="E118" s="12"/>
      <c r="F118" s="13"/>
    </row>
    <row r="119" spans="1:702" x14ac:dyDescent="0.25">
      <c r="A119" s="19" t="s">
        <v>260</v>
      </c>
      <c r="B119" s="20" t="s">
        <v>261</v>
      </c>
      <c r="C119" s="21" t="s">
        <v>0</v>
      </c>
      <c r="D119" s="23"/>
      <c r="E119" s="23"/>
      <c r="F119" s="24">
        <f>ROUND(D119*E119,2)</f>
        <v>0</v>
      </c>
      <c r="ZY119" t="s">
        <v>262</v>
      </c>
      <c r="ZZ119" s="14" t="s">
        <v>263</v>
      </c>
    </row>
    <row r="120" spans="1:702" x14ac:dyDescent="0.25">
      <c r="A120" s="25"/>
      <c r="B120" s="26" t="s">
        <v>264</v>
      </c>
      <c r="C120" s="12"/>
      <c r="D120" s="12"/>
      <c r="E120" s="12"/>
      <c r="F120" s="13"/>
    </row>
    <row r="121" spans="1:702" x14ac:dyDescent="0.25">
      <c r="A121" s="25"/>
      <c r="B121" s="27" t="s">
        <v>265</v>
      </c>
      <c r="C121" s="12"/>
      <c r="D121" s="12"/>
      <c r="E121" s="12"/>
      <c r="F121" s="13"/>
    </row>
    <row r="122" spans="1:702" x14ac:dyDescent="0.25">
      <c r="A122" s="19" t="s">
        <v>266</v>
      </c>
      <c r="B122" s="20" t="s">
        <v>267</v>
      </c>
      <c r="C122" s="21" t="s">
        <v>0</v>
      </c>
      <c r="D122" s="23"/>
      <c r="E122" s="23"/>
      <c r="F122" s="24">
        <f>ROUND(D122*E122,2)</f>
        <v>0</v>
      </c>
      <c r="ZY122" t="s">
        <v>268</v>
      </c>
      <c r="ZZ122" s="14" t="s">
        <v>269</v>
      </c>
    </row>
    <row r="123" spans="1:702" x14ac:dyDescent="0.25">
      <c r="A123" s="25"/>
      <c r="B123" s="26" t="s">
        <v>270</v>
      </c>
      <c r="C123" s="12"/>
      <c r="D123" s="12"/>
      <c r="E123" s="12"/>
      <c r="F123" s="13"/>
    </row>
    <row r="124" spans="1:702" x14ac:dyDescent="0.25">
      <c r="A124" s="25"/>
      <c r="B124" s="27" t="s">
        <v>271</v>
      </c>
      <c r="C124" s="12"/>
      <c r="D124" s="12"/>
      <c r="E124" s="12"/>
      <c r="F124" s="13"/>
    </row>
    <row r="125" spans="1:702" x14ac:dyDescent="0.25">
      <c r="A125" s="19" t="s">
        <v>272</v>
      </c>
      <c r="B125" s="20" t="s">
        <v>273</v>
      </c>
      <c r="C125" s="21" t="s">
        <v>0</v>
      </c>
      <c r="D125" s="23"/>
      <c r="E125" s="23"/>
      <c r="F125" s="24">
        <f>ROUND(D125*E125,2)</f>
        <v>0</v>
      </c>
      <c r="ZY125" t="s">
        <v>274</v>
      </c>
      <c r="ZZ125" s="14" t="s">
        <v>275</v>
      </c>
    </row>
    <row r="126" spans="1:702" x14ac:dyDescent="0.25">
      <c r="A126" s="25"/>
      <c r="B126" s="26" t="s">
        <v>276</v>
      </c>
      <c r="C126" s="12"/>
      <c r="D126" s="12"/>
      <c r="E126" s="12"/>
      <c r="F126" s="13"/>
    </row>
    <row r="127" spans="1:702" x14ac:dyDescent="0.25">
      <c r="A127" s="25"/>
      <c r="B127" s="27" t="s">
        <v>277</v>
      </c>
      <c r="C127" s="12"/>
      <c r="D127" s="12"/>
      <c r="E127" s="12"/>
      <c r="F127" s="13"/>
    </row>
    <row r="128" spans="1:702" x14ac:dyDescent="0.25">
      <c r="A128" s="19" t="s">
        <v>278</v>
      </c>
      <c r="B128" s="20" t="s">
        <v>279</v>
      </c>
      <c r="C128" s="21" t="s">
        <v>0</v>
      </c>
      <c r="D128" s="23"/>
      <c r="E128" s="23"/>
      <c r="F128" s="24">
        <f>ROUND(D128*E128,2)</f>
        <v>0</v>
      </c>
      <c r="ZY128" t="s">
        <v>280</v>
      </c>
      <c r="ZZ128" s="14" t="s">
        <v>281</v>
      </c>
    </row>
    <row r="129" spans="1:702" x14ac:dyDescent="0.25">
      <c r="A129" s="25"/>
      <c r="B129" s="26" t="s">
        <v>282</v>
      </c>
      <c r="C129" s="12"/>
      <c r="D129" s="12"/>
      <c r="E129" s="12"/>
      <c r="F129" s="13"/>
    </row>
    <row r="130" spans="1:702" x14ac:dyDescent="0.25">
      <c r="A130" s="25"/>
      <c r="B130" s="27" t="s">
        <v>283</v>
      </c>
      <c r="C130" s="12"/>
      <c r="D130" s="12"/>
      <c r="E130" s="12"/>
      <c r="F130" s="13"/>
    </row>
    <row r="131" spans="1:702" x14ac:dyDescent="0.25">
      <c r="A131" s="25"/>
      <c r="B131" s="29"/>
      <c r="C131" s="12"/>
      <c r="D131" s="12"/>
      <c r="E131" s="12"/>
      <c r="F131" s="13"/>
    </row>
    <row r="132" spans="1:702" ht="25.5" x14ac:dyDescent="0.25">
      <c r="A132" s="30"/>
      <c r="B132" s="31" t="s">
        <v>284</v>
      </c>
      <c r="C132" s="12"/>
      <c r="D132" s="12"/>
      <c r="E132" s="12"/>
      <c r="F132" s="32">
        <f>SUBTOTAL(109,F106:F131)</f>
        <v>0</v>
      </c>
      <c r="ZY132" t="s">
        <v>285</v>
      </c>
    </row>
    <row r="133" spans="1:702" x14ac:dyDescent="0.25">
      <c r="A133" s="25"/>
      <c r="B133" s="29"/>
      <c r="C133" s="12"/>
      <c r="D133" s="12"/>
      <c r="E133" s="12"/>
      <c r="F133" s="13"/>
    </row>
    <row r="134" spans="1:702" ht="15.75" x14ac:dyDescent="0.25">
      <c r="A134" s="17" t="s">
        <v>286</v>
      </c>
      <c r="B134" s="33" t="s">
        <v>287</v>
      </c>
      <c r="C134" s="12"/>
      <c r="D134" s="12"/>
      <c r="E134" s="12"/>
      <c r="F134" s="13"/>
      <c r="ZY134" t="s">
        <v>288</v>
      </c>
      <c r="ZZ134" s="14"/>
    </row>
    <row r="135" spans="1:702" x14ac:dyDescent="0.25">
      <c r="A135" s="19" t="s">
        <v>289</v>
      </c>
      <c r="B135" s="20" t="s">
        <v>290</v>
      </c>
      <c r="C135" s="21" t="s">
        <v>291</v>
      </c>
      <c r="D135" s="23"/>
      <c r="E135" s="23"/>
      <c r="F135" s="24">
        <f>ROUND(D135*E135,2)</f>
        <v>0</v>
      </c>
      <c r="ZY135" t="s">
        <v>292</v>
      </c>
      <c r="ZZ135" s="14" t="s">
        <v>293</v>
      </c>
    </row>
    <row r="136" spans="1:702" x14ac:dyDescent="0.25">
      <c r="A136" s="25"/>
      <c r="B136" s="26" t="s">
        <v>294</v>
      </c>
      <c r="C136" s="12"/>
      <c r="D136" s="12"/>
      <c r="E136" s="12"/>
      <c r="F136" s="13"/>
    </row>
    <row r="137" spans="1:702" x14ac:dyDescent="0.25">
      <c r="A137" s="25"/>
      <c r="B137" s="27" t="s">
        <v>295</v>
      </c>
      <c r="C137" s="12"/>
      <c r="D137" s="12"/>
      <c r="E137" s="12"/>
      <c r="F137" s="13"/>
    </row>
    <row r="138" spans="1:702" x14ac:dyDescent="0.25">
      <c r="A138" s="19" t="s">
        <v>296</v>
      </c>
      <c r="B138" s="20" t="s">
        <v>297</v>
      </c>
      <c r="C138" s="21" t="s">
        <v>298</v>
      </c>
      <c r="D138" s="23"/>
      <c r="E138" s="23"/>
      <c r="F138" s="24">
        <f>ROUND(D138*E138,2)</f>
        <v>0</v>
      </c>
      <c r="ZY138" t="s">
        <v>299</v>
      </c>
      <c r="ZZ138" s="14" t="s">
        <v>300</v>
      </c>
    </row>
    <row r="139" spans="1:702" x14ac:dyDescent="0.25">
      <c r="A139" s="25"/>
      <c r="B139" s="26" t="s">
        <v>301</v>
      </c>
      <c r="C139" s="12"/>
      <c r="D139" s="12"/>
      <c r="E139" s="12"/>
      <c r="F139" s="13"/>
    </row>
    <row r="140" spans="1:702" ht="22.5" x14ac:dyDescent="0.25">
      <c r="A140" s="25"/>
      <c r="B140" s="27" t="s">
        <v>302</v>
      </c>
      <c r="C140" s="12"/>
      <c r="D140" s="12"/>
      <c r="E140" s="12"/>
      <c r="F140" s="13"/>
    </row>
    <row r="141" spans="1:702" x14ac:dyDescent="0.25">
      <c r="A141" s="19" t="s">
        <v>303</v>
      </c>
      <c r="B141" s="20" t="s">
        <v>304</v>
      </c>
      <c r="C141" s="21" t="s">
        <v>305</v>
      </c>
      <c r="D141" s="22"/>
      <c r="E141" s="23"/>
      <c r="F141" s="24">
        <f>ROUND(D141*E141,2)</f>
        <v>0</v>
      </c>
      <c r="ZY141" t="s">
        <v>306</v>
      </c>
      <c r="ZZ141" s="14" t="s">
        <v>307</v>
      </c>
    </row>
    <row r="142" spans="1:702" x14ac:dyDescent="0.25">
      <c r="A142" s="25"/>
      <c r="B142" s="26" t="s">
        <v>308</v>
      </c>
      <c r="C142" s="12"/>
      <c r="D142" s="12"/>
      <c r="E142" s="12"/>
      <c r="F142" s="13"/>
    </row>
    <row r="143" spans="1:702" x14ac:dyDescent="0.25">
      <c r="A143" s="25"/>
      <c r="B143" s="27" t="s">
        <v>309</v>
      </c>
      <c r="C143" s="12"/>
      <c r="D143" s="12"/>
      <c r="E143" s="12"/>
      <c r="F143" s="13"/>
    </row>
    <row r="144" spans="1:702" x14ac:dyDescent="0.25">
      <c r="A144" s="25"/>
      <c r="B144" s="29"/>
      <c r="C144" s="12"/>
      <c r="D144" s="12"/>
      <c r="E144" s="12"/>
      <c r="F144" s="13"/>
    </row>
    <row r="145" spans="1:701" x14ac:dyDescent="0.25">
      <c r="A145" s="30"/>
      <c r="B145" s="31" t="s">
        <v>310</v>
      </c>
      <c r="C145" s="12"/>
      <c r="D145" s="12"/>
      <c r="E145" s="12"/>
      <c r="F145" s="34">
        <f>SUBTOTAL(109,F135:F144)</f>
        <v>0</v>
      </c>
      <c r="ZY145" t="s">
        <v>311</v>
      </c>
    </row>
    <row r="146" spans="1:701" x14ac:dyDescent="0.25">
      <c r="A146" s="35"/>
      <c r="B146" s="36" t="s">
        <v>312</v>
      </c>
      <c r="C146" s="12"/>
      <c r="D146" s="12"/>
      <c r="E146" s="12"/>
      <c r="F146" s="37">
        <f>SUBTOTAL(109,F4:F145)</f>
        <v>0</v>
      </c>
      <c r="G146" s="38"/>
      <c r="ZY146" t="s">
        <v>313</v>
      </c>
    </row>
    <row r="147" spans="1:701" x14ac:dyDescent="0.25">
      <c r="A147" s="25"/>
      <c r="B147" s="29"/>
      <c r="C147" s="12"/>
      <c r="D147" s="12"/>
      <c r="E147" s="12"/>
      <c r="F147" s="9"/>
    </row>
    <row r="148" spans="1:701" x14ac:dyDescent="0.25">
      <c r="A148" s="39"/>
      <c r="B148" s="40"/>
      <c r="C148" s="41"/>
      <c r="D148" s="41"/>
      <c r="E148" s="41"/>
      <c r="F148" s="42"/>
    </row>
    <row r="149" spans="1:701" x14ac:dyDescent="0.25">
      <c r="A149" s="43"/>
      <c r="B149" s="43"/>
      <c r="C149" s="43"/>
      <c r="D149" s="43"/>
      <c r="E149" s="43"/>
      <c r="F149" s="43"/>
    </row>
    <row r="150" spans="1:701" x14ac:dyDescent="0.25">
      <c r="B150" s="44" t="s">
        <v>314</v>
      </c>
      <c r="F150" s="47">
        <f>SUBTOTAL(109,F3:F148)</f>
        <v>0</v>
      </c>
      <c r="ZY150" t="s">
        <v>315</v>
      </c>
    </row>
    <row r="151" spans="1:701" x14ac:dyDescent="0.25">
      <c r="A151" s="46">
        <v>20</v>
      </c>
      <c r="B151" s="44" t="str">
        <f>CONCATENATE("Montant TVA (",A151,"%)")</f>
        <v>Montant TVA (20%)</v>
      </c>
      <c r="F151" s="47">
        <f>(F150*A151)/100</f>
        <v>0</v>
      </c>
      <c r="ZY151" t="s">
        <v>316</v>
      </c>
    </row>
    <row r="152" spans="1:701" x14ac:dyDescent="0.25">
      <c r="B152" s="44" t="s">
        <v>317</v>
      </c>
      <c r="F152" s="48">
        <f>F150+F151</f>
        <v>0</v>
      </c>
      <c r="ZY152" t="s">
        <v>318</v>
      </c>
    </row>
    <row r="153" spans="1:701" x14ac:dyDescent="0.25">
      <c r="F153" s="45"/>
    </row>
    <row r="154" spans="1:701" x14ac:dyDescent="0.25">
      <c r="F154" s="4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&amp;LBATD664 MESS OLIVET&amp;CLot 01 Structure/VRD/Enveloppe
DPGF ST 08 - Serrurerie&amp;R&amp;P/&amp;N</oddHeader>
    <oddFooter>&amp;L&amp;G&amp;CMai 2025</oddFooter>
  </headerFooter>
  <rowBreaks count="3" manualBreakCount="3">
    <brk id="40" max="5" man="1"/>
    <brk id="89" max="5" man="1"/>
    <brk id="133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ST N°08 SERRURERIE</vt:lpstr>
      <vt:lpstr>'ST N°08 SERRURERIE'!Impression_des_titres</vt:lpstr>
      <vt:lpstr>'ST N°08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GERNEZ Pierre IMI</cp:lastModifiedBy>
  <cp:lastPrinted>2025-06-26T07:40:07Z</cp:lastPrinted>
  <dcterms:created xsi:type="dcterms:W3CDTF">2025-06-16T11:40:33Z</dcterms:created>
  <dcterms:modified xsi:type="dcterms:W3CDTF">2025-06-26T08:27:31Z</dcterms:modified>
</cp:coreProperties>
</file>